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<sst xmlns="http://schemas.openxmlformats.org/spreadsheetml/2006/main" count="1948" uniqueCount="236">
  <si>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</si>
  <si>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</si>
  <si>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</si>
  <si>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</si>
  <si>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</si>
  <si>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</si>
  <si>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</si>
  <si>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</si>
  <si>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</si>
  <si>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</si>
  <si>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</si>
  <si>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</si>
  <si>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</si>
  <si>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</si>
  <si>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</si>
  <si>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</si>
  <si>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</si>
  <si>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</si>
  <si>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</si>
  <si>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</si>
  <si>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</si>
  <si>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</si>
  <si>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</si>
  <si>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</si>
  <si>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</si>
  <si>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</si>
  <si>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</si>
  <si>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</si>
  <si>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</si>
  <si>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</si>
  <si>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</si>
  <si>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</si>
  <si>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</si>
  <si>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</si>
  <si>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</si>
  <si>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</si>
  <si>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</si>
  <si>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</si>
  <si>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</si>
  <si>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</si>
  <si>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</si>
  <si>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</si>
  <si>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</si>
  <si>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</si>
  <si>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</si>
  <si>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</si>
  <si>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</si>
  <si>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</si>
  <si>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</si>
  <si>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</si>
  <si>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</si>
  <si>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</si>
  <si>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</si>
  <si>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</si>
  <si>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</si>
  <si>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</si>
  <si>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</si>
  <si>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</si>
  <si>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</si>
  <si>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</si>
  <si>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</si>
  <si>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</si>
  <si>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</si>
  <si>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</si>
  <si>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</si>
  <si>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</si>
  <si>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</si>
  <si>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</si>
  <si>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</si>
  <si>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</si>
  <si>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</si>
  <si>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</si>
  <si>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</si>
  <si>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</si>
  <si>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</si>
  <si>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</si>
  <si>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</si>
  <si>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</si>
  <si>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</si>
  <si>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</si>
  <si>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</si>
  <si>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</si>
  <si>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</si>
  <si>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</si>
  <si>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</si>
  <si>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</si>
  <si>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</si>
  <si>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</si>
  <si>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</si>
  <si>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</si>
  <si>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</si>
  <si>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</si>
  <si>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</si>
  <si>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</si>
  <si>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</si>
  <si>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</si>
  <si>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</si>
  <si>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</si>
  <si>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</si>
  <si>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</si>
  <si>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</si>
  <si>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</si>
  <si>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</si>
  <si>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</si>
  <si>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</si>
  <si>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</si>
  <si>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</si>
  <si>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</si>
  <si>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</si>
  <si>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</si>
  <si>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</si>
  <si>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</si>
  <si>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</si>
  <si>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</si>
  <si>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</si>
  <si>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</si>
  <si>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</si>
  <si>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</si>
  <si>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</si>
  <si>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</si>
  <si>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</si>
  <si>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</si>
  <si>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</si>
  <si>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</si>
  <si>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</si>
  <si>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</si>
  <si>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</si>
  <si>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</si>
  <si>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</si>
  <si>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</si>
  <si>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</si>
  <si>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</si>
  <si>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</si>
  <si>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</si>
  <si>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</si>
  <si>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</si>
  <si>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</si>
  <si>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</si>
  <si>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</si>
  <si>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</si>
  <si>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</si>
  <si>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</si>
  <si>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</si>
  <si>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</si>
  <si>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</si>
  <si>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</si>
  <si>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</si>
  <si>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</si>
  <si>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</si>
  <si>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</si>
  <si>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</si>
  <si>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</si>
  <si>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</si>
  <si>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</si>
  <si>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</si>
  <si>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</si>
  <si>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</si>
  <si>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</si>
  <si>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</si>
  <si>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</si>
  <si>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</si>
  <si>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</si>
  <si>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</si>
  <si>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</si>
  <si>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</si>
  <si>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</si>
  <si>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</si>
  <si>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</si>
  <si>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</si>
  <si>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</si>
  <si>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</si>
  <si>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</si>
  <si>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</si>
  <si>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</si>
  <si>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</si>
  <si>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</si>
  <si>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</si>
  <si>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</si>
  <si>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</si>
  <si>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</si>
  <si>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</si>
  <si>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</si>
  <si>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</si>
  <si>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</si>
  <si>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</si>
  <si>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</si>
  <si>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</si>
  <si>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</si>
  <si>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</si>
  <si>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</si>
  <si>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</si>
  <si>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</si>
  <si>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</si>
  <si>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</si>
  <si>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</si>
  <si>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</si>
  <si>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</si>
  <si>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</si>
  <si>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</si>
  <si>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</si>
  <si>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</si>
  <si>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</si>
  <si>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</si>
  <si>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</si>
  <si>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</si>
  <si>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</si>
  <si>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</si>
  <si>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</si>
  <si>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</si>
  <si>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51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</si>
  <si>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</si>
  <si>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</si>
  <si>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</si>
  <si>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</si>
  <si>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</si>
  <si>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</si>
  <si>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</si>
  <si>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</si>
  <si>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</si>
  <si>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</si>
  <si>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</si>
  <si>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38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</si>
  <si>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</si>
  <si>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</si>
  <si>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</si>
  <si>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</si>
  <si>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Izvor (razina 2)</t>
  </si>
  <si>
    <t>EUR</t>
  </si>
  <si>
    <t>Opći prihodi i primici</t>
  </si>
  <si>
    <t>Pomoći EU</t>
  </si>
  <si>
    <t>Naziv rashoda</t>
  </si>
  <si>
    <t>UKUPNI RASHODI</t>
  </si>
  <si>
    <t>A2. RASHODI POSLOVANJA I RASHODI ZA NABAVU NEFINANCIJSKE IMOVINE</t>
  </si>
  <si>
    <t>Plan za 2023.</t>
  </si>
  <si>
    <t>Projekcija za 2024.</t>
  </si>
  <si>
    <t>Projekcija za 2025.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</si>
</sst>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6" fillId="52" borderId="0" xfId="0" applyFont="1" applyFill="1" applyAlignment="1">
      <alignment horizontal="center" vertical="center"/>
    </xf>
    <xf numFmtId="0" fontId="12" fillId="52" borderId="0" xfId="0" applyFont="1" applyFill="1" applyAlignment="1">
      <alignment/>
    </xf>
    <xf numFmtId="0" fontId="20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1" applyNumberFormat="1" applyFont="1" applyFill="1" applyBorder="1" applyAlignment="1">
      <alignment horizontal="center" vertical="center" wrapText="1"/>
    </xf>
    <xf numFmtId="3" fontId="12" fillId="0" borderId="13" xfId="93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57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9" fillId="0" borderId="15" xfId="61" applyFill="1" applyBorder="1" quotePrefix="1">
      <alignment horizontal="left" vertical="center" indent="1"/>
    </xf>
    <xf numFmtId="0" fontId="13" fillId="0" borderId="15" xfId="93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5" xfId="74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59" applyNumberFormat="1" applyFill="1" applyBorder="1" quotePrefix="1">
      <alignment horizontal="left" vertical="center" indent="1"/>
    </xf>
    <xf numFmtId="3" fontId="3" fillId="0" borderId="14" xfId="57" applyNumberFormat="1" applyFill="1" applyBorder="1">
      <alignment vertical="center"/>
    </xf>
    <xf numFmtId="0" fontId="12" fillId="0" borderId="14" xfId="93" applyFont="1" applyFill="1" applyBorder="1" quotePrefix="1">
      <alignment horizontal="left" vertical="center" indent="1"/>
    </xf>
    <xf numFmtId="0" fontId="5" fillId="0" borderId="14" xfId="59" applyNumberFormat="1" applyFont="1" applyFill="1" applyBorder="1" quotePrefix="1">
      <alignment horizontal="left" vertical="center" indent="1"/>
    </xf>
    <xf numFmtId="3" fontId="5" fillId="0" borderId="14" xfId="57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3" applyFont="1" applyFill="1" applyBorder="1" quotePrefix="1">
      <alignment horizontal="left" vertical="center" indent="1"/>
    </xf>
    <xf numFmtId="3" fontId="18" fillId="0" borderId="14" xfId="91" applyNumberFormat="1" applyFont="1" applyFill="1" applyBorder="1">
      <alignment horizontal="right" vertical="center"/>
    </xf>
    <xf numFmtId="0" fontId="17" fillId="0" borderId="16" xfId="0" applyFont="1" applyFill="1" applyBorder="1" applyAlignment="1" quotePrefix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93" applyFont="1" applyFill="1" applyBorder="1" quotePrefix="1">
      <alignment horizontal="left" vertical="center" indent="1"/>
    </xf>
    <xf numFmtId="3" fontId="18" fillId="0" borderId="16" xfId="91" applyNumberFormat="1" applyFont="1" applyFill="1" applyBorder="1">
      <alignment horizontal="right" vertic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 2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5</xdr:row>
      <xdr:rowOff>0</xdr:rowOff>
    </xdr:from>
    <xdr:to>
      <xdr:col>13</xdr:col>
      <xdr:colOff>180975</xdr:colOff>
      <xdr:row>22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0</xdr:row>
      <xdr:rowOff>0</xdr:rowOff>
    </xdr:from>
    <xdr:to>
      <xdr:col>10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X23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3" width="9.7109375" style="14" customWidth="1"/>
    <col min="4" max="4" width="63.7109375" style="14" customWidth="1"/>
    <col min="5" max="5" width="17.00390625" style="14" hidden="1" customWidth="1"/>
    <col min="6" max="6" width="20.140625" style="27" hidden="1" customWidth="1"/>
    <col min="7" max="7" width="20.140625" style="14" hidden="1" customWidth="1"/>
    <col min="8" max="8" width="20.7109375" style="14" hidden="1" customWidth="1"/>
    <col min="9" max="9" width="10.7109375" style="14" hidden="1" customWidth="1"/>
    <col min="10" max="10" width="19.00390625" style="14" hidden="1" customWidth="1"/>
    <col min="11" max="13" width="17.7109375" style="28" customWidth="1"/>
    <col min="14" max="15" width="15.421875" style="14" bestFit="1" customWidth="1"/>
    <col min="16" max="16" width="11.7109375" style="14" bestFit="1" customWidth="1"/>
    <col min="17" max="17" width="15.421875" style="14" bestFit="1" customWidth="1"/>
    <col min="18" max="18" width="9.421875" style="14" bestFit="1" customWidth="1"/>
    <col min="19" max="19" width="15.421875" style="14" bestFit="1" customWidth="1"/>
    <col min="20" max="20" width="9.421875" style="14" bestFit="1" customWidth="1"/>
    <col min="21" max="50" width="9.140625" style="14" customWidth="1"/>
    <col min="51" max="16384" width="9.140625" style="8" customWidth="1"/>
  </cols>
  <sheetData>
    <row r="1" spans="1:13" ht="20.25" customHeight="1">
      <c r="A1" s="12" t="s">
        <v>232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6:13" ht="12.75">
      <c r="F2" s="14"/>
      <c r="G2" s="15"/>
      <c r="H2" s="15"/>
      <c r="I2" s="15"/>
      <c r="J2" s="15"/>
      <c r="K2" s="16"/>
      <c r="L2" s="16"/>
      <c r="M2" s="16"/>
    </row>
    <row r="3" spans="1:50" s="9" customFormat="1" ht="25.5">
      <c r="A3" s="29" t="s">
        <v>204</v>
      </c>
      <c r="B3" s="29" t="s">
        <v>203</v>
      </c>
      <c r="C3" s="29" t="s">
        <v>214</v>
      </c>
      <c r="D3" s="29" t="s">
        <v>230</v>
      </c>
      <c r="E3" s="30"/>
      <c r="F3" s="30" t="s">
        <v>205</v>
      </c>
      <c r="G3" s="30"/>
      <c r="H3" s="30"/>
      <c r="I3" s="30"/>
      <c r="J3" s="30"/>
      <c r="K3" s="30" t="str">
        <f>K6</f>
        <v>Plan za 2023.</v>
      </c>
      <c r="L3" s="31" t="str">
        <f>L6</f>
        <v>Projekcija za 2024.</v>
      </c>
      <c r="M3" s="31" t="str">
        <f>M6</f>
        <v>Projekcija za 2025.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s="10" customFormat="1" ht="11.25">
      <c r="A4" s="32">
        <v>1</v>
      </c>
      <c r="B4" s="32">
        <v>2</v>
      </c>
      <c r="C4" s="32">
        <v>3</v>
      </c>
      <c r="D4" s="32">
        <v>4</v>
      </c>
      <c r="E4" s="33"/>
      <c r="F4" s="33"/>
      <c r="G4" s="33"/>
      <c r="H4" s="33"/>
      <c r="I4" s="33"/>
      <c r="J4" s="33"/>
      <c r="K4" s="34">
        <v>5</v>
      </c>
      <c r="L4" s="34">
        <v>6</v>
      </c>
      <c r="M4" s="34">
        <v>7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10" customFormat="1" ht="12.75">
      <c r="A5" s="35"/>
      <c r="B5" s="35"/>
      <c r="C5" s="35"/>
      <c r="D5" s="36" t="s">
        <v>231</v>
      </c>
      <c r="E5" s="37"/>
      <c r="F5" s="37"/>
      <c r="G5" s="37"/>
      <c r="H5" s="37"/>
      <c r="I5" s="37"/>
      <c r="J5" s="37"/>
      <c r="K5" s="38">
        <f>IF(ISBLANK(K8),"",K8)</f>
        <v>327701</v>
      </c>
      <c r="L5" s="38">
        <f>IF(ISBLANK(L8),"",L8)</f>
        <v>316926</v>
      </c>
      <c r="M5" s="38">
        <f>IF(ISBLANK(M8),"",M8)</f>
        <v>316662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17" ht="12.75" hidden="1">
      <c r="A6" s="39">
        <f>IF(ISNUMBER(VALUE(E6)),E6,"")</f>
      </c>
      <c r="B6" s="36">
        <f>IF(ISNUMBER(VALUE(G6)),G6,"")</f>
      </c>
      <c r="C6" s="36">
        <f>IF(ISNUMBER(VALUE(I6)),I6,"")</f>
      </c>
      <c r="D6" s="36" t="str">
        <f>CONCATENATE(F6,"    ",H6,"    ",J6)</f>
        <v>        </v>
      </c>
      <c r="E6" s="40" t="s">
        <v>191</v>
      </c>
      <c r="F6" s="40" t="s">
        <v>191</v>
      </c>
      <c r="G6" s="40" t="s">
        <v>191</v>
      </c>
      <c r="H6" s="40" t="s">
        <v>191</v>
      </c>
      <c r="I6" s="40" t="s">
        <v>191</v>
      </c>
      <c r="J6" s="40" t="s">
        <v>191</v>
      </c>
      <c r="K6" s="41" t="s">
        <v>233</v>
      </c>
      <c r="L6" s="41" t="s">
        <v>234</v>
      </c>
      <c r="M6" s="41" t="s">
        <v>235</v>
      </c>
      <c r="N6" s="19"/>
      <c r="O6" s="19"/>
      <c r="P6" s="20"/>
      <c r="Q6" s="20"/>
    </row>
    <row r="7" spans="1:17" ht="12.75" hidden="1">
      <c r="A7" s="42"/>
      <c r="B7" s="42"/>
      <c r="C7" s="42"/>
      <c r="D7" s="42"/>
      <c r="E7" s="40" t="s">
        <v>207</v>
      </c>
      <c r="F7" s="40" t="s">
        <v>191</v>
      </c>
      <c r="G7" s="40" t="s">
        <v>212</v>
      </c>
      <c r="H7" s="40" t="s">
        <v>191</v>
      </c>
      <c r="I7" s="40" t="s">
        <v>226</v>
      </c>
      <c r="J7" s="40" t="s">
        <v>191</v>
      </c>
      <c r="K7" s="43" t="s">
        <v>227</v>
      </c>
      <c r="L7" s="43" t="s">
        <v>227</v>
      </c>
      <c r="M7" s="43" t="s">
        <v>227</v>
      </c>
      <c r="N7" s="19"/>
      <c r="O7" s="19"/>
      <c r="P7" s="20"/>
      <c r="Q7" s="20"/>
    </row>
    <row r="8" spans="1:19" ht="12.75" hidden="1">
      <c r="A8" s="44"/>
      <c r="B8" s="44"/>
      <c r="C8" s="44"/>
      <c r="D8" s="44"/>
      <c r="E8" s="45" t="s">
        <v>1</v>
      </c>
      <c r="F8" s="45" t="s">
        <v>191</v>
      </c>
      <c r="G8" s="45" t="s">
        <v>191</v>
      </c>
      <c r="H8" s="45" t="s">
        <v>191</v>
      </c>
      <c r="I8" s="45" t="s">
        <v>191</v>
      </c>
      <c r="J8" s="45" t="s">
        <v>191</v>
      </c>
      <c r="K8" s="46">
        <v>327701</v>
      </c>
      <c r="L8" s="46">
        <v>316926</v>
      </c>
      <c r="M8" s="46">
        <v>316662</v>
      </c>
      <c r="N8" s="19"/>
      <c r="O8" s="19"/>
      <c r="P8" s="20"/>
      <c r="Q8" s="20"/>
      <c r="R8" s="20"/>
      <c r="S8" s="20"/>
    </row>
    <row r="9" spans="1:19" ht="12.75">
      <c r="A9" s="39" t="str">
        <f aca="true" t="shared" si="0" ref="A9:A23">IF(ISNUMBER(VALUE(E9)),E9,"")</f>
        <v>3</v>
      </c>
      <c r="B9" s="36">
        <f aca="true" t="shared" si="1" ref="B9:B23">IF(ISNUMBER(VALUE(G9)),G9,"")</f>
      </c>
      <c r="C9" s="36">
        <f aca="true" t="shared" si="2" ref="C9:C23">IF(ISNUMBER(VALUE(I9)),I9,"")</f>
      </c>
      <c r="D9" s="36" t="str">
        <f aca="true" t="shared" si="3" ref="D9:D23">CONCATENATE(F9,"    ",H9,"    ",J9)</f>
        <v>Rashodi poslovanja        </v>
      </c>
      <c r="E9" s="47" t="s">
        <v>67</v>
      </c>
      <c r="F9" s="47" t="s">
        <v>215</v>
      </c>
      <c r="G9" s="48" t="s">
        <v>213</v>
      </c>
      <c r="H9" s="48" t="s">
        <v>191</v>
      </c>
      <c r="I9" s="48" t="s">
        <v>191</v>
      </c>
      <c r="J9" s="48" t="s">
        <v>191</v>
      </c>
      <c r="K9" s="49">
        <v>322257</v>
      </c>
      <c r="L9" s="49">
        <v>312146</v>
      </c>
      <c r="M9" s="49">
        <v>311882</v>
      </c>
      <c r="N9" s="21"/>
      <c r="O9" s="21"/>
      <c r="P9" s="22"/>
      <c r="Q9" s="22"/>
      <c r="R9" s="22"/>
      <c r="S9" s="22"/>
    </row>
    <row r="10" spans="1:19" ht="12.75">
      <c r="A10" s="39">
        <f t="shared" si="0"/>
      </c>
      <c r="B10" s="36" t="str">
        <f t="shared" si="1"/>
        <v>31</v>
      </c>
      <c r="C10" s="36">
        <f t="shared" si="2"/>
      </c>
      <c r="D10" s="36" t="str">
        <f t="shared" si="3"/>
        <v>    Rashodi za zaposlene    </v>
      </c>
      <c r="E10" s="47" t="s">
        <v>191</v>
      </c>
      <c r="F10" s="47" t="s">
        <v>191</v>
      </c>
      <c r="G10" s="47" t="s">
        <v>210</v>
      </c>
      <c r="H10" s="47" t="s">
        <v>216</v>
      </c>
      <c r="I10" s="48" t="s">
        <v>213</v>
      </c>
      <c r="J10" s="48" t="s">
        <v>191</v>
      </c>
      <c r="K10" s="49">
        <v>234789</v>
      </c>
      <c r="L10" s="49">
        <v>239381</v>
      </c>
      <c r="M10" s="49">
        <v>237842</v>
      </c>
      <c r="N10" s="21"/>
      <c r="O10" s="21"/>
      <c r="P10" s="22"/>
      <c r="Q10" s="22"/>
      <c r="R10" s="22"/>
      <c r="S10" s="22"/>
    </row>
    <row r="11" spans="1:19" ht="12.75">
      <c r="A11" s="50">
        <f t="shared" si="0"/>
      </c>
      <c r="B11" s="51">
        <f t="shared" si="1"/>
      </c>
      <c r="C11" s="51" t="str">
        <f t="shared" si="2"/>
        <v>11</v>
      </c>
      <c r="D11" s="51" t="str">
        <f t="shared" si="3"/>
        <v>        Opći prihodi i primici</v>
      </c>
      <c r="E11" s="52" t="s">
        <v>191</v>
      </c>
      <c r="F11" s="52" t="s">
        <v>191</v>
      </c>
      <c r="G11" s="52" t="s">
        <v>191</v>
      </c>
      <c r="H11" s="52" t="s">
        <v>191</v>
      </c>
      <c r="I11" s="52" t="s">
        <v>155</v>
      </c>
      <c r="J11" s="52" t="s">
        <v>228</v>
      </c>
      <c r="K11" s="53">
        <v>234789</v>
      </c>
      <c r="L11" s="53">
        <v>239381</v>
      </c>
      <c r="M11" s="53">
        <v>237842</v>
      </c>
      <c r="N11" s="23"/>
      <c r="O11" s="23"/>
      <c r="P11" s="24"/>
      <c r="Q11" s="24"/>
      <c r="R11" s="24"/>
      <c r="S11" s="24"/>
    </row>
    <row r="12" spans="1:50" s="11" customFormat="1" ht="12.75">
      <c r="A12" s="39">
        <f t="shared" si="0"/>
      </c>
      <c r="B12" s="36" t="str">
        <f t="shared" si="1"/>
        <v>32</v>
      </c>
      <c r="C12" s="36">
        <f t="shared" si="2"/>
      </c>
      <c r="D12" s="36" t="str">
        <f t="shared" si="3"/>
        <v>    Materijalni rashodi    </v>
      </c>
      <c r="E12" s="47" t="s">
        <v>191</v>
      </c>
      <c r="F12" s="47" t="s">
        <v>191</v>
      </c>
      <c r="G12" s="47" t="s">
        <v>217</v>
      </c>
      <c r="H12" s="47" t="s">
        <v>218</v>
      </c>
      <c r="I12" s="48" t="s">
        <v>213</v>
      </c>
      <c r="J12" s="48" t="s">
        <v>191</v>
      </c>
      <c r="K12" s="49">
        <v>86044</v>
      </c>
      <c r="L12" s="49">
        <v>71341</v>
      </c>
      <c r="M12" s="49">
        <v>72616</v>
      </c>
      <c r="N12" s="21"/>
      <c r="O12" s="21"/>
      <c r="P12" s="22"/>
      <c r="Q12" s="22"/>
      <c r="R12" s="22"/>
      <c r="S12" s="22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19" ht="12.75">
      <c r="A13" s="50">
        <f t="shared" si="0"/>
      </c>
      <c r="B13" s="51">
        <f t="shared" si="1"/>
      </c>
      <c r="C13" s="51" t="str">
        <f t="shared" si="2"/>
        <v>11</v>
      </c>
      <c r="D13" s="51" t="str">
        <f t="shared" si="3"/>
        <v>        Opći prihodi i primici</v>
      </c>
      <c r="E13" s="52" t="s">
        <v>191</v>
      </c>
      <c r="F13" s="52" t="s">
        <v>191</v>
      </c>
      <c r="G13" s="52" t="s">
        <v>191</v>
      </c>
      <c r="H13" s="52" t="s">
        <v>191</v>
      </c>
      <c r="I13" s="52" t="s">
        <v>155</v>
      </c>
      <c r="J13" s="52" t="s">
        <v>228</v>
      </c>
      <c r="K13" s="53">
        <v>84716</v>
      </c>
      <c r="L13" s="53">
        <v>70013</v>
      </c>
      <c r="M13" s="53">
        <v>71288</v>
      </c>
      <c r="N13" s="23"/>
      <c r="O13" s="23"/>
      <c r="P13" s="24"/>
      <c r="Q13" s="24"/>
      <c r="R13" s="24"/>
      <c r="S13" s="24"/>
    </row>
    <row r="14" spans="1:19" ht="12.75">
      <c r="A14" s="50">
        <f t="shared" si="0"/>
      </c>
      <c r="B14" s="51">
        <f t="shared" si="1"/>
      </c>
      <c r="C14" s="51" t="str">
        <f t="shared" si="2"/>
        <v>51</v>
      </c>
      <c r="D14" s="51" t="str">
        <f t="shared" si="3"/>
        <v>        Pomoći EU</v>
      </c>
      <c r="E14" s="52" t="s">
        <v>191</v>
      </c>
      <c r="F14" s="52" t="s">
        <v>191</v>
      </c>
      <c r="G14" s="52" t="s">
        <v>191</v>
      </c>
      <c r="H14" s="52" t="s">
        <v>191</v>
      </c>
      <c r="I14" s="52" t="s">
        <v>209</v>
      </c>
      <c r="J14" s="52" t="s">
        <v>229</v>
      </c>
      <c r="K14" s="53">
        <v>1328</v>
      </c>
      <c r="L14" s="53">
        <v>1328</v>
      </c>
      <c r="M14" s="53">
        <v>1328</v>
      </c>
      <c r="N14" s="23"/>
      <c r="O14" s="23"/>
      <c r="P14" s="24"/>
      <c r="Q14" s="24"/>
      <c r="R14" s="24"/>
      <c r="S14" s="24"/>
    </row>
    <row r="15" spans="1:19" ht="12.75">
      <c r="A15" s="39">
        <f t="shared" si="0"/>
      </c>
      <c r="B15" s="36" t="str">
        <f t="shared" si="1"/>
        <v>34</v>
      </c>
      <c r="C15" s="36">
        <f t="shared" si="2"/>
      </c>
      <c r="D15" s="36" t="str">
        <f t="shared" si="3"/>
        <v>    Financijski rashodi    </v>
      </c>
      <c r="E15" s="47" t="s">
        <v>191</v>
      </c>
      <c r="F15" s="47" t="s">
        <v>191</v>
      </c>
      <c r="G15" s="47" t="s">
        <v>219</v>
      </c>
      <c r="H15" s="47" t="s">
        <v>220</v>
      </c>
      <c r="I15" s="48" t="s">
        <v>213</v>
      </c>
      <c r="J15" s="48" t="s">
        <v>191</v>
      </c>
      <c r="K15" s="49">
        <v>96</v>
      </c>
      <c r="L15" s="49">
        <v>96</v>
      </c>
      <c r="M15" s="49">
        <v>96</v>
      </c>
      <c r="N15" s="21"/>
      <c r="O15" s="21"/>
      <c r="P15" s="22"/>
      <c r="Q15" s="22"/>
      <c r="R15" s="22"/>
      <c r="S15" s="22"/>
    </row>
    <row r="16" spans="1:19" ht="12.75">
      <c r="A16" s="50">
        <f t="shared" si="0"/>
      </c>
      <c r="B16" s="51">
        <f t="shared" si="1"/>
      </c>
      <c r="C16" s="51" t="str">
        <f t="shared" si="2"/>
        <v>11</v>
      </c>
      <c r="D16" s="51" t="str">
        <f t="shared" si="3"/>
        <v>        Opći prihodi i primici</v>
      </c>
      <c r="E16" s="52" t="s">
        <v>191</v>
      </c>
      <c r="F16" s="52" t="s">
        <v>191</v>
      </c>
      <c r="G16" s="52" t="s">
        <v>191</v>
      </c>
      <c r="H16" s="52" t="s">
        <v>191</v>
      </c>
      <c r="I16" s="52" t="s">
        <v>155</v>
      </c>
      <c r="J16" s="52" t="s">
        <v>228</v>
      </c>
      <c r="K16" s="53">
        <v>96</v>
      </c>
      <c r="L16" s="53">
        <v>96</v>
      </c>
      <c r="M16" s="53">
        <v>96</v>
      </c>
      <c r="N16" s="23"/>
      <c r="O16" s="23"/>
      <c r="P16" s="24"/>
      <c r="Q16" s="24"/>
      <c r="R16" s="24"/>
      <c r="S16" s="24"/>
    </row>
    <row r="17" spans="1:19" ht="12.75">
      <c r="A17" s="39">
        <f t="shared" si="0"/>
      </c>
      <c r="B17" s="36" t="str">
        <f t="shared" si="1"/>
        <v>38</v>
      </c>
      <c r="C17" s="36">
        <f t="shared" si="2"/>
      </c>
      <c r="D17" s="36" t="str">
        <f t="shared" si="3"/>
        <v>    Ostali rashodi    </v>
      </c>
      <c r="E17" s="47" t="s">
        <v>191</v>
      </c>
      <c r="F17" s="47" t="s">
        <v>191</v>
      </c>
      <c r="G17" s="47" t="s">
        <v>221</v>
      </c>
      <c r="H17" s="47" t="s">
        <v>222</v>
      </c>
      <c r="I17" s="48" t="s">
        <v>213</v>
      </c>
      <c r="J17" s="48" t="s">
        <v>191</v>
      </c>
      <c r="K17" s="49">
        <v>1328</v>
      </c>
      <c r="L17" s="49">
        <v>1328</v>
      </c>
      <c r="M17" s="49">
        <v>1328</v>
      </c>
      <c r="N17" s="21"/>
      <c r="O17" s="21"/>
      <c r="P17" s="22"/>
      <c r="Q17" s="22"/>
      <c r="R17" s="22"/>
      <c r="S17" s="22"/>
    </row>
    <row r="18" spans="1:19" ht="12.75">
      <c r="A18" s="50">
        <f t="shared" si="0"/>
      </c>
      <c r="B18" s="51">
        <f t="shared" si="1"/>
      </c>
      <c r="C18" s="51" t="str">
        <f t="shared" si="2"/>
        <v>11</v>
      </c>
      <c r="D18" s="51" t="str">
        <f t="shared" si="3"/>
        <v>        Opći prihodi i primici</v>
      </c>
      <c r="E18" s="52" t="s">
        <v>191</v>
      </c>
      <c r="F18" s="52" t="s">
        <v>191</v>
      </c>
      <c r="G18" s="52" t="s">
        <v>191</v>
      </c>
      <c r="H18" s="52" t="s">
        <v>191</v>
      </c>
      <c r="I18" s="52" t="s">
        <v>155</v>
      </c>
      <c r="J18" s="52" t="s">
        <v>228</v>
      </c>
      <c r="K18" s="53">
        <v>1328</v>
      </c>
      <c r="L18" s="53">
        <v>1328</v>
      </c>
      <c r="M18" s="53">
        <v>1328</v>
      </c>
      <c r="N18" s="23"/>
      <c r="O18" s="23"/>
      <c r="P18" s="24"/>
      <c r="Q18" s="24"/>
      <c r="R18" s="24"/>
      <c r="S18" s="24"/>
    </row>
    <row r="19" spans="1:19" ht="12.75">
      <c r="A19" s="39" t="str">
        <f t="shared" si="0"/>
        <v>4</v>
      </c>
      <c r="B19" s="36">
        <f t="shared" si="1"/>
      </c>
      <c r="C19" s="36">
        <f t="shared" si="2"/>
      </c>
      <c r="D19" s="36" t="str">
        <f t="shared" si="3"/>
        <v>Rashodi za nabavu nefinancijske imovine        </v>
      </c>
      <c r="E19" s="47" t="s">
        <v>72</v>
      </c>
      <c r="F19" s="47" t="s">
        <v>223</v>
      </c>
      <c r="G19" s="48" t="s">
        <v>213</v>
      </c>
      <c r="H19" s="48" t="s">
        <v>191</v>
      </c>
      <c r="I19" s="48" t="s">
        <v>191</v>
      </c>
      <c r="J19" s="48" t="s">
        <v>191</v>
      </c>
      <c r="K19" s="49">
        <v>5444</v>
      </c>
      <c r="L19" s="49">
        <v>4780</v>
      </c>
      <c r="M19" s="49">
        <v>4780</v>
      </c>
      <c r="N19" s="21"/>
      <c r="O19" s="21"/>
      <c r="P19" s="22"/>
      <c r="Q19" s="22"/>
      <c r="R19" s="22"/>
      <c r="S19" s="22"/>
    </row>
    <row r="20" spans="1:19" ht="12.75">
      <c r="A20" s="39">
        <f t="shared" si="0"/>
      </c>
      <c r="B20" s="36" t="str">
        <f t="shared" si="1"/>
        <v>41</v>
      </c>
      <c r="C20" s="36">
        <f t="shared" si="2"/>
      </c>
      <c r="D20" s="36" t="str">
        <f t="shared" si="3"/>
        <v>    Rashodi za nabavu neproizvedene dugotrajne imovine    </v>
      </c>
      <c r="E20" s="47" t="s">
        <v>191</v>
      </c>
      <c r="F20" s="47" t="s">
        <v>191</v>
      </c>
      <c r="G20" s="47" t="s">
        <v>208</v>
      </c>
      <c r="H20" s="47" t="s">
        <v>224</v>
      </c>
      <c r="I20" s="48" t="s">
        <v>213</v>
      </c>
      <c r="J20" s="48" t="s">
        <v>191</v>
      </c>
      <c r="K20" s="49">
        <v>996</v>
      </c>
      <c r="L20" s="49">
        <v>996</v>
      </c>
      <c r="M20" s="49">
        <v>996</v>
      </c>
      <c r="N20" s="21"/>
      <c r="O20" s="21"/>
      <c r="P20" s="22"/>
      <c r="Q20" s="22"/>
      <c r="R20" s="22"/>
      <c r="S20" s="22"/>
    </row>
    <row r="21" spans="1:19" ht="12.75">
      <c r="A21" s="50">
        <f t="shared" si="0"/>
      </c>
      <c r="B21" s="51">
        <f t="shared" si="1"/>
      </c>
      <c r="C21" s="51" t="str">
        <f t="shared" si="2"/>
        <v>11</v>
      </c>
      <c r="D21" s="51" t="str">
        <f t="shared" si="3"/>
        <v>        Opći prihodi i primici</v>
      </c>
      <c r="E21" s="52" t="s">
        <v>191</v>
      </c>
      <c r="F21" s="52" t="s">
        <v>191</v>
      </c>
      <c r="G21" s="52" t="s">
        <v>191</v>
      </c>
      <c r="H21" s="52" t="s">
        <v>191</v>
      </c>
      <c r="I21" s="52" t="s">
        <v>155</v>
      </c>
      <c r="J21" s="52" t="s">
        <v>228</v>
      </c>
      <c r="K21" s="53">
        <v>996</v>
      </c>
      <c r="L21" s="53">
        <v>996</v>
      </c>
      <c r="M21" s="53">
        <v>996</v>
      </c>
      <c r="N21" s="23"/>
      <c r="O21" s="23"/>
      <c r="P21" s="24"/>
      <c r="Q21" s="24"/>
      <c r="R21" s="24"/>
      <c r="S21" s="24"/>
    </row>
    <row r="22" spans="1:19" ht="12.75">
      <c r="A22" s="39">
        <f t="shared" si="0"/>
      </c>
      <c r="B22" s="36" t="str">
        <f t="shared" si="1"/>
        <v>42</v>
      </c>
      <c r="C22" s="36">
        <f t="shared" si="2"/>
      </c>
      <c r="D22" s="36" t="str">
        <f t="shared" si="3"/>
        <v>    Rashodi za nabavu proizvedene dugotrajne imovine    </v>
      </c>
      <c r="E22" s="47" t="s">
        <v>191</v>
      </c>
      <c r="F22" s="47" t="s">
        <v>191</v>
      </c>
      <c r="G22" s="47" t="s">
        <v>211</v>
      </c>
      <c r="H22" s="47" t="s">
        <v>225</v>
      </c>
      <c r="I22" s="48" t="s">
        <v>213</v>
      </c>
      <c r="J22" s="48" t="s">
        <v>191</v>
      </c>
      <c r="K22" s="49">
        <v>4448</v>
      </c>
      <c r="L22" s="49">
        <v>3784</v>
      </c>
      <c r="M22" s="49">
        <v>3784</v>
      </c>
      <c r="N22" s="21"/>
      <c r="O22" s="21"/>
      <c r="P22" s="22"/>
      <c r="Q22" s="22"/>
      <c r="R22" s="22"/>
      <c r="S22" s="22"/>
    </row>
    <row r="23" spans="1:19" ht="12.75">
      <c r="A23" s="54">
        <f t="shared" si="0"/>
      </c>
      <c r="B23" s="55">
        <f t="shared" si="1"/>
      </c>
      <c r="C23" s="55" t="str">
        <f t="shared" si="2"/>
        <v>11</v>
      </c>
      <c r="D23" s="55" t="str">
        <f t="shared" si="3"/>
        <v>        Opći prihodi i primici</v>
      </c>
      <c r="E23" s="56" t="s">
        <v>191</v>
      </c>
      <c r="F23" s="56" t="s">
        <v>191</v>
      </c>
      <c r="G23" s="56" t="s">
        <v>191</v>
      </c>
      <c r="H23" s="56" t="s">
        <v>191</v>
      </c>
      <c r="I23" s="56" t="s">
        <v>155</v>
      </c>
      <c r="J23" s="56" t="s">
        <v>228</v>
      </c>
      <c r="K23" s="57">
        <v>4448</v>
      </c>
      <c r="L23" s="57">
        <v>3784</v>
      </c>
      <c r="M23" s="57">
        <v>3784</v>
      </c>
      <c r="N23" s="26"/>
      <c r="O23" s="26"/>
      <c r="P23" s="26"/>
      <c r="Q23" s="26"/>
      <c r="R23" s="26"/>
      <c r="S23" s="26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2022-12-08T14:07:33Z</cp:lastPrinted>
  <dcterms:created xsi:type="dcterms:W3CDTF">2003-05-28T14:27:38Z</dcterms:created>
  <dcterms:modified xsi:type="dcterms:W3CDTF">2022-12-08T14:07:41Z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